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2\RedirectedFolders\RohrerA\Desktop\"/>
    </mc:Choice>
  </mc:AlternateContent>
  <xr:revisionPtr revIDLastSave="0" documentId="8_{76915558-BA14-4DBD-AD29-72F6C2CAE4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art Here" sheetId="1" r:id="rId1"/>
    <sheet name="Shared Event Calculato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1" i="2" l="1"/>
  <c r="F49" i="2"/>
  <c r="E49" i="2"/>
  <c r="D49" i="2"/>
  <c r="C49" i="2"/>
  <c r="B49" i="2"/>
  <c r="G48" i="2"/>
  <c r="F48" i="2"/>
  <c r="E48" i="2"/>
  <c r="D48" i="2"/>
  <c r="C48" i="2"/>
  <c r="A48" i="2"/>
  <c r="F47" i="2"/>
  <c r="E47" i="2"/>
  <c r="A47" i="2"/>
  <c r="G47" i="2" s="1"/>
  <c r="G46" i="2"/>
  <c r="F46" i="2"/>
  <c r="E46" i="2"/>
  <c r="D46" i="2"/>
  <c r="A46" i="2"/>
  <c r="C46" i="2" s="1"/>
  <c r="F45" i="2"/>
  <c r="E45" i="2"/>
  <c r="A45" i="2"/>
  <c r="G45" i="2" s="1"/>
  <c r="F39" i="2"/>
  <c r="E39" i="2"/>
  <c r="D39" i="2"/>
  <c r="C39" i="2"/>
  <c r="B39" i="2"/>
  <c r="A38" i="2"/>
  <c r="F38" i="2" s="1"/>
  <c r="A37" i="2"/>
  <c r="F37" i="2" s="1"/>
  <c r="A36" i="2"/>
  <c r="F36" i="2" s="1"/>
  <c r="A35" i="2"/>
  <c r="F35" i="2" s="1"/>
  <c r="M5" i="2" s="1"/>
  <c r="B48" i="2" s="1"/>
  <c r="D29" i="2"/>
  <c r="G27" i="2" s="1"/>
  <c r="C29" i="2"/>
  <c r="B29" i="2"/>
  <c r="G26" i="2" s="1"/>
  <c r="D28" i="2"/>
  <c r="B28" i="2"/>
  <c r="A28" i="2"/>
  <c r="D27" i="2"/>
  <c r="B27" i="2"/>
  <c r="A27" i="2"/>
  <c r="D26" i="2"/>
  <c r="B26" i="2"/>
  <c r="A26" i="2"/>
  <c r="G25" i="2"/>
  <c r="D25" i="2"/>
  <c r="B25" i="2"/>
  <c r="A25" i="2"/>
  <c r="E21" i="2"/>
  <c r="D21" i="2"/>
  <c r="C21" i="2"/>
  <c r="B21" i="2"/>
  <c r="E20" i="2"/>
  <c r="E19" i="2"/>
  <c r="E18" i="2"/>
  <c r="E17" i="2"/>
  <c r="N5" i="2"/>
  <c r="P4" i="2"/>
  <c r="O4" i="2"/>
  <c r="N4" i="2"/>
  <c r="M4" i="2"/>
  <c r="O3" i="2"/>
  <c r="N3" i="2"/>
  <c r="M3" i="2"/>
  <c r="P3" i="2" s="1"/>
  <c r="O2" i="2"/>
  <c r="N2" i="2"/>
  <c r="M2" i="2"/>
  <c r="P2" i="2" s="1"/>
  <c r="L2" i="2"/>
  <c r="C26" i="2" s="1"/>
  <c r="P1" i="2"/>
  <c r="O5" i="2" s="1"/>
  <c r="O1" i="2"/>
  <c r="N1" i="2"/>
  <c r="M1" i="2"/>
  <c r="L1" i="2"/>
  <c r="G28" i="2" s="1"/>
  <c r="C27" i="2" l="1"/>
  <c r="B45" i="2"/>
  <c r="C25" i="2"/>
  <c r="C45" i="2"/>
  <c r="D45" i="2"/>
  <c r="B47" i="2"/>
  <c r="C47" i="2"/>
  <c r="C28" i="2"/>
  <c r="D47" i="2"/>
  <c r="B46" i="2"/>
</calcChain>
</file>

<file path=xl/sharedStrings.xml><?xml version="1.0" encoding="utf-8"?>
<sst xmlns="http://schemas.openxmlformats.org/spreadsheetml/2006/main" count="74" uniqueCount="62">
  <si>
    <t>Shared Event Cost Calculator</t>
  </si>
  <si>
    <t>Use this calculator to divide event costs when Service Units plan an event together.</t>
  </si>
  <si>
    <t>Use this when</t>
  </si>
  <si>
    <t>Two or more Service Units are planning an event together and sharing the costs. Costs are divided based on attendance.</t>
  </si>
  <si>
    <t>Use the Event Budget Calculator instead when</t>
  </si>
  <si>
    <t>One Service Unit plans and pays for the event and members from another Service Unit are simply invited to attend.</t>
  </si>
  <si>
    <t>How to use it</t>
  </si>
  <si>
    <t>1</t>
  </si>
  <si>
    <t>Enter the full cost per person and registration fee for youth, adults, and guests.</t>
  </si>
  <si>
    <t>Full cost per person = what it costs for one person to attend.
Registration fee = what each person pays to register.</t>
  </si>
  <si>
    <t>2</t>
  </si>
  <si>
    <t>Enter each Service Unit and your best estimate of how many youth, adults, and guests will attend.</t>
  </si>
  <si>
    <t>3</t>
  </si>
  <si>
    <t>After the event, update the attendance numbers if needed and enter how much each Service Unit paid toward event expenses.</t>
  </si>
  <si>
    <t>4</t>
  </si>
  <si>
    <t>Choose which Service Unit received the registration money. The calculator shows who needs to pay or receive money.</t>
  </si>
  <si>
    <t>Cell guide</t>
  </si>
  <si>
    <t>Blue</t>
  </si>
  <si>
    <t>Enter information here.</t>
  </si>
  <si>
    <t>Gray</t>
  </si>
  <si>
    <t>Calculated for you. You cannot type here.</t>
  </si>
  <si>
    <t>Enter information only in blue cells. Leave unused Service Unit rows blank.</t>
  </si>
  <si>
    <t>Event basics</t>
  </si>
  <si>
    <t>Event name</t>
  </si>
  <si>
    <t>Event date</t>
  </si>
  <si>
    <t>Cost per person and registration fees</t>
  </si>
  <si>
    <t>Who is registering?</t>
  </si>
  <si>
    <t>Full cost per person</t>
  </si>
  <si>
    <t>Registration fee</t>
  </si>
  <si>
    <t>If you used the Event Budget Calculator, copy the full cost per person for youth, adults, and guests here. Then enter the registration fee for each group.</t>
  </si>
  <si>
    <t>Youth members</t>
  </si>
  <si>
    <t>Adult members</t>
  </si>
  <si>
    <t>Guests</t>
  </si>
  <si>
    <t>Service Units and estimated attendance</t>
  </si>
  <si>
    <t>Enter each Service Unit and your best estimate of how many youth, adults, and guests will attend. Leave unused rows blank.</t>
  </si>
  <si>
    <t>Service Unit</t>
  </si>
  <si>
    <t>Youth</t>
  </si>
  <si>
    <t>Adults</t>
  </si>
  <si>
    <t>Total people</t>
  </si>
  <si>
    <t>Totals</t>
  </si>
  <si>
    <t>Before the event</t>
  </si>
  <si>
    <t>Estimated money from registration fees</t>
  </si>
  <si>
    <t>This Service Unit's part of the event cost</t>
  </si>
  <si>
    <t>Amount this Service Unit will cover</t>
  </si>
  <si>
    <t>Event totals</t>
  </si>
  <si>
    <t>Estimated event cost</t>
  </si>
  <si>
    <t>Total the Service Units will cover</t>
  </si>
  <si>
    <t>Check</t>
  </si>
  <si>
    <t>After the event</t>
  </si>
  <si>
    <t>If attendance changed, enter the actual numbers below. If not, leave those cells blank. Enter how much each Service Unit paid toward event expenses. Enter 0 if it paid nothing.</t>
  </si>
  <si>
    <t>Youth who attended (if different)</t>
  </si>
  <si>
    <t>Adults who attended (if different)</t>
  </si>
  <si>
    <t>Guests who attended (if different)</t>
  </si>
  <si>
    <t>Amount this Service Unit paid</t>
  </si>
  <si>
    <t>Which Service Unit received the registration money?</t>
  </si>
  <si>
    <t>Choose the Service Unit whose account the registration money went into.</t>
  </si>
  <si>
    <t>Who pays or receives money?</t>
  </si>
  <si>
    <t>Money from registration fees</t>
  </si>
  <si>
    <t>Amount this Service Unit already paid</t>
  </si>
  <si>
    <t>Amount to pay</t>
  </si>
  <si>
    <t>Amount to receive</t>
  </si>
  <si>
    <t>What to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</si>
</sst>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0">
    <font>
      <sz val="11"/>
      <name val="Carlito"/>
    </font>
    <font>
      <b/>
      <sz val="18"/>
      <color rgb="FFFFFFFF"/>
      <name val="Aptos Display"/>
    </font>
    <font>
      <sz val="11"/>
      <color rgb="FF1F2933"/>
      <name val="Aptos"/>
    </font>
    <font>
      <b/>
      <sz val="12"/>
      <color rgb="FFFFFFFF"/>
      <name val="Aptos"/>
    </font>
    <font>
      <b/>
      <sz val="11"/>
      <color rgb="FF1F2933"/>
      <name val="Aptos"/>
    </font>
    <font>
      <b/>
      <sz val="12"/>
      <color rgb="FF1F2933"/>
      <name val="Aptos"/>
    </font>
    <font>
      <b/>
      <sz val="11"/>
      <color rgb="FFFFFFFF"/>
      <name val="Aptos"/>
    </font>
    <font>
      <sz val="11"/>
      <color rgb="FFFFFFFF"/>
      <name val="Carlito"/>
    </font>
    <font>
      <b/>
      <sz val="18"/>
      <color rgb="FFFFFFFF"/>
      <name val="Aptos"/>
    </font>
    <font>
      <sz val="11"/>
      <color rgb="FFFFFFFF"/>
      <name val="Aptos"/>
    </font>
  </fonts>
  <fills count="22">
    <fill>
      <patternFill patternType="none"/>
    </fill>
    <fill>
      <patternFill patternType="gray125"/>
    </fill>
    <fill>
      <patternFill patternType="solid">
        <fgColor rgb="FF2F6B4F"/>
      </patternFill>
    </fill>
    <fill>
      <patternFill patternType="solid">
        <fgColor rgb="FFF5FAF6"/>
      </patternFill>
    </fill>
    <fill>
      <patternFill patternType="solid">
        <fgColor rgb="FF5C8F70"/>
      </patternFill>
    </fill>
    <fill>
      <patternFill patternType="solid">
        <fgColor rgb="FFFFF2CC"/>
      </patternFill>
    </fill>
    <fill>
      <patternFill patternType="solid">
        <fgColor rgb="FFEAF4ED"/>
      </patternFill>
    </fill>
    <fill>
      <patternFill patternType="solid">
        <fgColor rgb="FFDDEBF7"/>
      </patternFill>
    </fill>
    <fill>
      <patternFill patternType="solid">
        <fgColor rgb="FFE7E6E6"/>
      </patternFill>
    </fill>
    <fill>
      <patternFill patternType="solid">
        <fgColor rgb="FFEAF4ED"/>
      </patternFill>
    </fill>
    <fill>
      <patternFill patternType="solid">
        <fgColor rgb="FFFFF2CC"/>
      </patternFill>
    </fill>
    <fill>
      <patternFill patternType="solid">
        <fgColor rgb="FF2F6B4F"/>
      </patternFill>
    </fill>
    <fill>
      <patternFill patternType="solid">
        <fgColor rgb="FFFFFFFF"/>
      </patternFill>
    </fill>
    <fill>
      <patternFill patternType="solid">
        <fgColor rgb="FF2F6B4F"/>
      </patternFill>
    </fill>
    <fill>
      <patternFill patternType="solid">
        <fgColor rgb="FFE7E6E6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5C8F70"/>
      </patternFill>
    </fill>
    <fill>
      <patternFill patternType="solid">
        <fgColor rgb="FFEAF4ED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/>
      <top/>
      <bottom style="thin">
        <color rgb="FF9CA3AF"/>
      </bottom>
      <diagonal/>
    </border>
    <border>
      <left/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/>
      <top style="thin">
        <color rgb="FF9CA3A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3" borderId="1" xfId="0" applyNumberFormat="1" applyFont="1" applyFill="1" applyBorder="1" applyAlignment="1">
      <alignment vertical="top" wrapText="1"/>
    </xf>
    <xf numFmtId="0" fontId="2" fillId="5" borderId="1" xfId="0" applyNumberFormat="1" applyFont="1" applyFill="1" applyBorder="1" applyAlignment="1">
      <alignment vertical="top" wrapText="1"/>
    </xf>
    <xf numFmtId="0" fontId="4" fillId="6" borderId="1" xfId="0" applyNumberFormat="1" applyFont="1" applyFill="1" applyBorder="1" applyAlignment="1">
      <alignment vertical="center" wrapText="1"/>
    </xf>
    <xf numFmtId="0" fontId="4" fillId="7" borderId="1" xfId="0" applyNumberFormat="1" applyFont="1" applyFill="1" applyBorder="1"/>
    <xf numFmtId="0" fontId="4" fillId="8" borderId="1" xfId="0" applyNumberFormat="1" applyFont="1" applyFill="1" applyBorder="1"/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14" fontId="2" fillId="7" borderId="1" xfId="0" applyNumberFormat="1" applyFont="1" applyFill="1" applyBorder="1" applyAlignment="1">
      <alignment vertical="center"/>
    </xf>
    <xf numFmtId="0" fontId="7" fillId="0" borderId="0" xfId="0" applyNumberFormat="1" applyFont="1" applyFill="1" applyBorder="1"/>
    <xf numFmtId="164" fontId="4" fillId="6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0" fontId="4" fillId="9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6" fillId="11" borderId="1" xfId="0" applyNumberFormat="1" applyFont="1" applyFill="1" applyBorder="1" applyAlignment="1">
      <alignment horizontal="center" vertical="center" wrapText="1"/>
    </xf>
    <xf numFmtId="0" fontId="4" fillId="12" borderId="1" xfId="0" applyNumberFormat="1" applyFont="1" applyFill="1" applyBorder="1" applyAlignment="1">
      <alignment horizontal="center" vertical="center" wrapText="1"/>
    </xf>
    <xf numFmtId="164" fontId="2" fillId="12" borderId="1" xfId="0" applyNumberFormat="1" applyFont="1" applyFill="1" applyBorder="1" applyAlignment="1">
      <alignment vertical="center"/>
    </xf>
    <xf numFmtId="1" fontId="2" fillId="12" borderId="1" xfId="0" applyNumberFormat="1" applyFont="1" applyFill="1" applyBorder="1" applyAlignment="1">
      <alignment vertical="center"/>
    </xf>
    <xf numFmtId="0" fontId="4" fillId="12" borderId="1" xfId="0" applyNumberFormat="1" applyFont="1" applyFill="1" applyBorder="1" applyAlignment="1">
      <alignment vertical="center" wrapText="1"/>
    </xf>
    <xf numFmtId="1" fontId="4" fillId="12" borderId="1" xfId="0" applyNumberFormat="1" applyFont="1" applyFill="1" applyBorder="1" applyAlignment="1">
      <alignment vertical="center" wrapText="1"/>
    </xf>
    <xf numFmtId="0" fontId="2" fillId="12" borderId="1" xfId="0" applyNumberFormat="1" applyFont="1" applyFill="1" applyBorder="1" applyAlignment="1">
      <alignment vertical="center" wrapText="1"/>
    </xf>
    <xf numFmtId="0" fontId="6" fillId="13" borderId="1" xfId="0" applyNumberFormat="1" applyFont="1" applyFill="1" applyBorder="1" applyAlignment="1">
      <alignment horizontal="center" vertical="center" wrapText="1"/>
    </xf>
    <xf numFmtId="1" fontId="2" fillId="14" borderId="1" xfId="0" applyNumberFormat="1" applyFont="1" applyFill="1" applyBorder="1" applyAlignment="1">
      <alignment vertical="center"/>
    </xf>
    <xf numFmtId="1" fontId="4" fillId="14" borderId="1" xfId="0" applyNumberFormat="1" applyFont="1" applyFill="1" applyBorder="1" applyAlignment="1">
      <alignment vertical="center" wrapText="1"/>
    </xf>
    <xf numFmtId="0" fontId="2" fillId="14" borderId="1" xfId="0" applyNumberFormat="1" applyFont="1" applyFill="1" applyBorder="1" applyAlignment="1">
      <alignment vertical="center"/>
    </xf>
    <xf numFmtId="164" fontId="2" fillId="14" borderId="1" xfId="0" applyNumberFormat="1" applyFont="1" applyFill="1" applyBorder="1" applyAlignment="1">
      <alignment vertical="center"/>
    </xf>
    <xf numFmtId="164" fontId="4" fillId="14" borderId="1" xfId="0" applyNumberFormat="1" applyFont="1" applyFill="1" applyBorder="1" applyAlignment="1">
      <alignment vertical="center" wrapText="1"/>
    </xf>
    <xf numFmtId="0" fontId="2" fillId="14" borderId="1" xfId="0" applyNumberFormat="1" applyFont="1" applyFill="1" applyBorder="1" applyAlignment="1">
      <alignment vertical="center" wrapText="1"/>
    </xf>
    <xf numFmtId="0" fontId="2" fillId="15" borderId="1" xfId="0" applyNumberFormat="1" applyFont="1" applyFill="1" applyBorder="1" applyAlignment="1">
      <alignment vertical="center"/>
    </xf>
    <xf numFmtId="1" fontId="2" fillId="15" borderId="1" xfId="0" applyNumberFormat="1" applyFont="1" applyFill="1" applyBorder="1" applyAlignment="1">
      <alignment vertical="center"/>
    </xf>
    <xf numFmtId="164" fontId="2" fillId="15" borderId="1" xfId="0" applyNumberFormat="1" applyFont="1" applyFill="1" applyBorder="1" applyAlignment="1">
      <alignment vertical="center"/>
    </xf>
    <xf numFmtId="164" fontId="4" fillId="18" borderId="1" xfId="0" applyNumberFormat="1" applyFont="1" applyFill="1" applyBorder="1" applyAlignment="1">
      <alignment vertical="center" wrapText="1"/>
    </xf>
    <xf numFmtId="0" fontId="6" fillId="17" borderId="1" xfId="0" applyNumberFormat="1" applyFont="1" applyFill="1" applyBorder="1"/>
    <xf numFmtId="0" fontId="2" fillId="19" borderId="2" xfId="0" applyNumberFormat="1" applyFont="1" applyFill="1" applyBorder="1" applyAlignment="1">
      <alignment vertical="center" wrapText="1"/>
    </xf>
    <xf numFmtId="0" fontId="2" fillId="19" borderId="3" xfId="0" applyNumberFormat="1" applyFont="1" applyFill="1" applyBorder="1" applyAlignment="1">
      <alignment vertical="center" wrapText="1"/>
    </xf>
    <xf numFmtId="0" fontId="2" fillId="19" borderId="4" xfId="0" applyNumberFormat="1" applyFont="1" applyFill="1" applyBorder="1" applyAlignment="1">
      <alignment vertical="center" wrapText="1"/>
    </xf>
    <xf numFmtId="0" fontId="2" fillId="19" borderId="5" xfId="0" applyNumberFormat="1" applyFont="1" applyFill="1" applyBorder="1" applyAlignment="1">
      <alignment vertical="top" wrapText="1"/>
    </xf>
    <xf numFmtId="0" fontId="2" fillId="19" borderId="6" xfId="0" applyNumberFormat="1" applyFont="1" applyFill="1" applyBorder="1" applyAlignment="1">
      <alignment vertical="top" wrapText="1"/>
    </xf>
    <xf numFmtId="0" fontId="2" fillId="19" borderId="7" xfId="0" applyNumberFormat="1" applyFont="1" applyFill="1" applyBorder="1" applyAlignment="1">
      <alignment vertical="top" wrapText="1"/>
    </xf>
    <xf numFmtId="0" fontId="4" fillId="20" borderId="8" xfId="0" applyNumberFormat="1" applyFont="1" applyFill="1" applyBorder="1" applyAlignment="1">
      <alignment horizontal="center" vertical="center" wrapText="1"/>
    </xf>
    <xf numFmtId="164" fontId="2" fillId="20" borderId="8" xfId="0" applyNumberFormat="1" applyFont="1" applyFill="1" applyBorder="1" applyAlignment="1">
      <alignment vertical="center"/>
    </xf>
    <xf numFmtId="164" fontId="4" fillId="20" borderId="8" xfId="0" applyNumberFormat="1" applyFont="1" applyFill="1" applyBorder="1" applyAlignment="1">
      <alignment vertical="center" wrapText="1"/>
    </xf>
    <xf numFmtId="0" fontId="8" fillId="21" borderId="8" xfId="0" applyNumberFormat="1" applyFont="1" applyFill="1" applyBorder="1" applyAlignment="1">
      <alignment vertical="center"/>
    </xf>
    <xf numFmtId="0" fontId="9" fillId="21" borderId="8" xfId="0" applyNumberFormat="1" applyFont="1" applyFill="1" applyBorder="1" applyAlignment="1">
      <alignment vertical="center" wrapText="1"/>
    </xf>
    <xf numFmtId="0" fontId="9" fillId="21" borderId="8" xfId="0" applyNumberFormat="1" applyFont="1" applyFill="1" applyBorder="1" applyAlignment="1">
      <alignment vertical="top" wrapText="1"/>
    </xf>
    <xf numFmtId="0" fontId="9" fillId="21" borderId="8" xfId="0" applyNumberFormat="1" applyFont="1" applyFill="1" applyBorder="1"/>
    <xf numFmtId="0" fontId="3" fillId="21" borderId="8" xfId="0" applyNumberFormat="1" applyFont="1" applyFill="1" applyBorder="1" applyAlignment="1">
      <alignment vertical="center"/>
    </xf>
    <xf numFmtId="0" fontId="6" fillId="21" borderId="8" xfId="0" applyNumberFormat="1" applyFont="1" applyFill="1" applyBorder="1" applyAlignment="1">
      <alignment vertical="center" wrapText="1"/>
    </xf>
    <xf numFmtId="164" fontId="9" fillId="21" borderId="8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top" wrapText="1"/>
    </xf>
    <xf numFmtId="0" fontId="5" fillId="4" borderId="0" xfId="0" applyNumberFormat="1" applyFont="1" applyFill="1" applyBorder="1" applyAlignment="1">
      <alignment vertical="center"/>
    </xf>
    <xf numFmtId="0" fontId="2" fillId="10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0" fontId="2" fillId="16" borderId="1" xfId="0" applyNumberFormat="1" applyFont="1" applyFill="1" applyBorder="1" applyAlignment="1">
      <alignment vertical="center" wrapText="1"/>
    </xf>
    <xf numFmtId="0" fontId="2" fillId="7" borderId="1" xfId="0" applyNumberFormat="1" applyFont="1" applyFill="1" applyBorder="1" applyAlignment="1">
      <alignment vertical="center"/>
    </xf>
    <xf numFmtId="0" fontId="3" fillId="21" borderId="8" xfId="0" applyNumberFormat="1" applyFont="1" applyFill="1" applyBorder="1" applyAlignment="1">
      <alignment vertical="center"/>
    </xf>
    <xf numFmtId="0" fontId="9" fillId="21" borderId="8" xfId="0" applyNumberFormat="1" applyFont="1" applyFill="1" applyBorder="1" applyAlignment="1">
      <alignment horizontal="left" vertical="center" wrapText="1"/>
    </xf>
    <xf numFmtId="0" fontId="3" fillId="17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0" fillId="14" borderId="1" xfId="0" applyNumberFormat="1" applyFont="1" applyFill="1" applyBorder="1" applyAlignment="1">
      <alignment horizontal="left" vertical="center" wrapText="1"/>
    </xf>
    <xf numFmtId="0" fontId="1" fillId="13" borderId="0" xfId="0" applyNumberFormat="1" applyFont="1" applyFill="1" applyBorder="1" applyAlignment="1">
      <alignment vertical="center"/>
    </xf>
    <xf numFmtId="0" fontId="3" fillId="17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7">
    <dxf>
      <font>
        <b/>
        <color rgb="FF1E6B3A"/>
      </font>
      <fill>
        <patternFill>
          <bgColor rgb="FFE6F4EA"/>
        </patternFill>
      </fill>
    </dxf>
    <dxf>
      <font>
        <b/>
        <color rgb="FFB42318"/>
      </font>
      <fill>
        <patternFill>
          <bgColor rgb="FFFCE8E6"/>
        </patternFill>
      </fill>
    </dxf>
    <dxf>
      <font>
        <b/>
        <color rgb="FF1E6B3A"/>
      </font>
      <fill>
        <patternFill>
          <bgColor rgb="FFE6F4EA"/>
        </patternFill>
      </fill>
    </dxf>
    <dxf>
      <font>
        <b/>
        <color rgb="FF1E6B3A"/>
      </font>
      <fill>
        <patternFill>
          <bgColor rgb="FFE6F4EA"/>
        </patternFill>
      </fill>
    </dxf>
    <dxf>
      <font>
        <b/>
        <color rgb="FF1E6B3A"/>
      </font>
      <fill>
        <patternFill>
          <bgColor rgb="FFE6F4EA"/>
        </patternFill>
      </fill>
    </dxf>
    <dxf>
      <font>
        <b/>
        <color rgb="FFB42318"/>
      </font>
      <fill>
        <patternFill>
          <bgColor rgb="FFFCE8E6"/>
        </patternFill>
      </fill>
    </dxf>
    <dxf>
      <font>
        <b/>
        <color rgb="FF1E6B3A"/>
      </font>
      <fill>
        <patternFill>
          <bgColor rgb="FFE6F4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sqref="A1:H1"/>
    </sheetView>
  </sheetViews>
  <sheetFormatPr defaultRowHeight="14"/>
  <cols>
    <col min="1" max="1" width="14" customWidth="1"/>
    <col min="2" max="2" width="42" customWidth="1"/>
    <col min="3" max="3" width="3" customWidth="1"/>
    <col min="4" max="4" width="30" customWidth="1"/>
    <col min="5" max="8" width="18" customWidth="1"/>
  </cols>
  <sheetData>
    <row r="1" spans="1:8" ht="22.65" customHeight="1">
      <c r="A1" s="50" t="s">
        <v>0</v>
      </c>
      <c r="B1" s="50"/>
      <c r="C1" s="50"/>
      <c r="D1" s="50"/>
      <c r="E1" s="50"/>
      <c r="F1" s="50"/>
      <c r="G1" s="50"/>
      <c r="H1" s="50"/>
    </row>
    <row r="2" spans="1:8">
      <c r="A2" s="51" t="s">
        <v>1</v>
      </c>
      <c r="B2" s="51"/>
      <c r="C2" s="51"/>
      <c r="D2" s="51"/>
      <c r="E2" s="51"/>
      <c r="F2" s="51"/>
      <c r="G2" s="51"/>
      <c r="H2" s="51"/>
    </row>
    <row r="3" spans="1:8">
      <c r="A3" s="6"/>
      <c r="B3" s="6"/>
      <c r="C3" s="6"/>
      <c r="D3" s="6"/>
      <c r="E3" s="6"/>
      <c r="F3" s="6"/>
      <c r="G3" s="6"/>
      <c r="H3" s="6"/>
    </row>
    <row r="4" spans="1:8" ht="15.5">
      <c r="A4" s="52" t="s">
        <v>2</v>
      </c>
      <c r="B4" s="52"/>
      <c r="C4" s="52"/>
      <c r="D4" s="52"/>
      <c r="E4" s="52"/>
      <c r="F4" s="52"/>
      <c r="G4" s="52"/>
      <c r="H4" s="52"/>
    </row>
    <row r="5" spans="1:8" ht="21.4" customHeight="1">
      <c r="A5" s="54" t="s">
        <v>3</v>
      </c>
      <c r="B5" s="54"/>
      <c r="C5" s="54"/>
      <c r="D5" s="54"/>
      <c r="E5" s="54"/>
      <c r="F5" s="54"/>
      <c r="G5" s="54"/>
      <c r="H5" s="54"/>
    </row>
    <row r="6" spans="1:8" ht="5.4" customHeight="1">
      <c r="A6" s="12"/>
      <c r="B6" s="12"/>
      <c r="C6" s="12"/>
      <c r="D6" s="12"/>
      <c r="E6" s="12"/>
      <c r="F6" s="12"/>
      <c r="G6" s="12"/>
      <c r="H6" s="12"/>
    </row>
    <row r="7" spans="1:8">
      <c r="A7" s="6"/>
      <c r="B7" s="6"/>
      <c r="C7" s="6"/>
      <c r="D7" s="6"/>
      <c r="E7" s="6"/>
      <c r="F7" s="6"/>
      <c r="G7" s="6"/>
      <c r="H7" s="6"/>
    </row>
    <row r="8" spans="1:8" ht="15.5">
      <c r="A8" s="52" t="s">
        <v>4</v>
      </c>
      <c r="B8" s="52"/>
      <c r="C8" s="52"/>
      <c r="D8" s="52"/>
      <c r="E8" s="52"/>
      <c r="F8" s="52"/>
      <c r="G8" s="52"/>
      <c r="H8" s="52"/>
    </row>
    <row r="9" spans="1:8" ht="21.4" customHeight="1">
      <c r="A9" s="55" t="s">
        <v>5</v>
      </c>
      <c r="B9" s="55"/>
      <c r="C9" s="55"/>
      <c r="D9" s="55"/>
      <c r="E9" s="55"/>
      <c r="F9" s="55"/>
      <c r="G9" s="55"/>
      <c r="H9" s="55"/>
    </row>
    <row r="10" spans="1:8" ht="5.4" customHeight="1">
      <c r="A10" s="2"/>
      <c r="B10" s="2"/>
      <c r="C10" s="2"/>
      <c r="D10" s="2"/>
      <c r="E10" s="2"/>
      <c r="F10" s="2"/>
      <c r="G10" s="2"/>
      <c r="H10" s="2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 ht="15.5">
      <c r="A12" s="52" t="s">
        <v>6</v>
      </c>
      <c r="B12" s="52"/>
      <c r="C12" s="52"/>
      <c r="D12" s="52"/>
      <c r="E12" s="52"/>
      <c r="F12" s="52"/>
      <c r="G12" s="52"/>
      <c r="H12" s="52"/>
    </row>
    <row r="13" spans="1:8" ht="26.65" customHeight="1">
      <c r="A13" s="13" t="s">
        <v>7</v>
      </c>
      <c r="B13" s="14" t="s">
        <v>8</v>
      </c>
      <c r="C13" s="6"/>
      <c r="D13" s="53" t="s">
        <v>9</v>
      </c>
      <c r="E13" s="53"/>
      <c r="F13" s="53"/>
      <c r="G13" s="53"/>
      <c r="H13" s="53"/>
    </row>
    <row r="14" spans="1:8" ht="26.65" customHeight="1">
      <c r="A14" s="13" t="s">
        <v>10</v>
      </c>
      <c r="B14" s="14" t="s">
        <v>11</v>
      </c>
      <c r="C14" s="6"/>
      <c r="D14" s="53"/>
      <c r="E14" s="53"/>
      <c r="F14" s="53"/>
      <c r="G14" s="53"/>
      <c r="H14" s="53"/>
    </row>
    <row r="15" spans="1:8" ht="26.65" customHeight="1">
      <c r="A15" s="13" t="s">
        <v>12</v>
      </c>
      <c r="B15" s="14" t="s">
        <v>13</v>
      </c>
      <c r="C15" s="6"/>
      <c r="D15" s="21"/>
      <c r="E15" s="21"/>
      <c r="F15" s="21"/>
      <c r="G15" s="21"/>
      <c r="H15" s="21"/>
    </row>
    <row r="16" spans="1:8" ht="26.65" customHeight="1">
      <c r="A16" s="13" t="s">
        <v>14</v>
      </c>
      <c r="B16" s="14" t="s">
        <v>15</v>
      </c>
      <c r="C16" s="6"/>
      <c r="D16" s="21"/>
      <c r="E16" s="21"/>
      <c r="F16" s="21"/>
      <c r="G16" s="21"/>
      <c r="H16" s="21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 ht="15.5">
      <c r="A18" s="52" t="s">
        <v>16</v>
      </c>
      <c r="B18" s="52"/>
      <c r="C18" s="52"/>
      <c r="D18" s="52"/>
      <c r="E18" s="52"/>
      <c r="F18" s="52"/>
      <c r="G18" s="52"/>
      <c r="H18" s="52"/>
    </row>
    <row r="19" spans="1:8">
      <c r="A19" s="4" t="s">
        <v>17</v>
      </c>
      <c r="B19" s="7" t="s">
        <v>18</v>
      </c>
      <c r="C19" s="7"/>
      <c r="D19" s="7"/>
      <c r="E19" s="7"/>
      <c r="F19" s="7"/>
      <c r="G19" s="7"/>
      <c r="H19" s="7"/>
    </row>
    <row r="20" spans="1:8">
      <c r="A20" s="5" t="s">
        <v>19</v>
      </c>
      <c r="B20" s="7" t="s">
        <v>20</v>
      </c>
      <c r="C20" s="7"/>
      <c r="D20" s="7"/>
      <c r="E20" s="7"/>
      <c r="F20" s="7"/>
      <c r="G20" s="7"/>
      <c r="H20" s="7"/>
    </row>
  </sheetData>
  <mergeCells count="9">
    <mergeCell ref="A18:H18"/>
    <mergeCell ref="D13:H14"/>
    <mergeCell ref="A5:H5"/>
    <mergeCell ref="A9:H9"/>
    <mergeCell ref="A1:H1"/>
    <mergeCell ref="A2:H2"/>
    <mergeCell ref="A4:H4"/>
    <mergeCell ref="A8:H8"/>
    <mergeCell ref="A12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workbookViewId="0"/>
  </sheetViews>
  <sheetFormatPr defaultRowHeight="14"/>
  <cols>
    <col min="1" max="1" width="20" customWidth="1"/>
    <col min="2" max="4" width="25" customWidth="1"/>
    <col min="5" max="5" width="17" customWidth="1"/>
    <col min="6" max="6" width="26" customWidth="1"/>
    <col min="7" max="7" width="28" customWidth="1"/>
    <col min="8" max="10" width="1" customWidth="1"/>
    <col min="12" max="16" width="2" customWidth="1"/>
  </cols>
  <sheetData>
    <row r="1" spans="1:16" ht="22.65" customHeight="1">
      <c r="A1" s="62" t="s">
        <v>0</v>
      </c>
      <c r="B1" s="62"/>
      <c r="C1" s="62"/>
      <c r="D1" s="62"/>
      <c r="E1" s="62"/>
      <c r="F1" s="62"/>
      <c r="G1" s="62"/>
      <c r="H1" s="43"/>
      <c r="I1" s="43"/>
      <c r="J1" s="43"/>
      <c r="L1" s="10" t="str">
        <f>IF(COUNTA(A17:A20)=0,"",SUMPRODUCT(B17:B20,$B$10)+SUMPRODUCT(C17:C20,$B$11)+SUMPRODUCT(D17:D20,$B$12))</f>
        <v/>
      </c>
      <c r="M1" s="10" t="str">
        <f>IF(A17="","",IF(B35="",B17,B35))</f>
        <v/>
      </c>
      <c r="N1" s="10" t="str">
        <f>IF(A17="","",IF(C35="",C17,C35))</f>
        <v/>
      </c>
      <c r="O1" s="10" t="str">
        <f>IF(A17="","",IF(D35="",D17,D35))</f>
        <v/>
      </c>
      <c r="P1" s="10" t="str">
        <f>IF(M1="","",M1*$C$10+N1*$C$11+O1*$C$12)</f>
        <v/>
      </c>
    </row>
    <row r="2" spans="1:16" ht="16" customHeight="1">
      <c r="A2" s="54" t="s">
        <v>21</v>
      </c>
      <c r="B2" s="54"/>
      <c r="C2" s="54"/>
      <c r="D2" s="54"/>
      <c r="E2" s="54"/>
      <c r="F2" s="54"/>
      <c r="G2" s="54"/>
      <c r="H2" s="44"/>
      <c r="I2" s="44"/>
      <c r="J2" s="44"/>
      <c r="L2" s="10">
        <f>SUM(E17:E20)</f>
        <v>0</v>
      </c>
      <c r="M2" s="10" t="str">
        <f>IF(A18="","",IF(B36="",B18,B36))</f>
        <v/>
      </c>
      <c r="N2" s="10" t="str">
        <f>IF(A18="","",IF(C36="",C18,C36))</f>
        <v/>
      </c>
      <c r="O2" s="10" t="str">
        <f>IF(A18="","",IF(D36="",D18,D36))</f>
        <v/>
      </c>
      <c r="P2" s="10" t="str">
        <f>IF(M2="","",M2*$C$10+N2*$C$11+O2*$C$12)</f>
        <v/>
      </c>
    </row>
    <row r="3" spans="1:16" ht="5.4" customHeight="1">
      <c r="A3" s="1"/>
      <c r="B3" s="1"/>
      <c r="C3" s="1"/>
      <c r="D3" s="1"/>
      <c r="E3" s="1"/>
      <c r="F3" s="1"/>
      <c r="G3" s="1"/>
      <c r="H3" s="45"/>
      <c r="I3" s="45"/>
      <c r="J3" s="45"/>
      <c r="M3" s="10" t="str">
        <f>IF(A19="","",IF(B37="",B19,B37))</f>
        <v/>
      </c>
      <c r="N3" s="10" t="str">
        <f>IF(A19="","",IF(C37="",C19,C37))</f>
        <v/>
      </c>
      <c r="O3" s="10" t="str">
        <f>IF(A19="","",IF(D37="",D19,D37))</f>
        <v/>
      </c>
      <c r="P3" s="10" t="str">
        <f>IF(M3="","",M3*$C$10+N3*$C$11+O3*$C$12)</f>
        <v/>
      </c>
    </row>
    <row r="4" spans="1:16">
      <c r="A4" s="6"/>
      <c r="B4" s="6"/>
      <c r="C4" s="6"/>
      <c r="D4" s="6"/>
      <c r="E4" s="6"/>
      <c r="F4" s="6"/>
      <c r="G4" s="6"/>
      <c r="H4" s="46"/>
      <c r="I4" s="46"/>
      <c r="J4" s="46"/>
      <c r="M4" s="10" t="str">
        <f>IF(A20="","",IF(B38="",B20,B38))</f>
        <v/>
      </c>
      <c r="N4" s="10" t="str">
        <f>IF(A20="","",IF(C38="",C20,C38))</f>
        <v/>
      </c>
      <c r="O4" s="10" t="str">
        <f>IF(A20="","",IF(D38="",D20,D38))</f>
        <v/>
      </c>
      <c r="P4" s="10" t="str">
        <f>IF(M4="","",M4*$C$10+N4*$C$11+O4*$C$12)</f>
        <v/>
      </c>
    </row>
    <row r="5" spans="1:16" ht="15.5">
      <c r="A5" s="63" t="s">
        <v>22</v>
      </c>
      <c r="B5" s="63"/>
      <c r="C5" s="63"/>
      <c r="D5" s="63"/>
      <c r="E5" s="63"/>
      <c r="F5" s="63"/>
      <c r="G5" s="63"/>
      <c r="H5" s="47"/>
      <c r="I5" s="47"/>
      <c r="J5" s="47"/>
      <c r="M5" s="10">
        <f>SUM(F35:F38)</f>
        <v>0</v>
      </c>
      <c r="N5" s="10">
        <f>SUM(E35:E38)</f>
        <v>0</v>
      </c>
      <c r="O5" s="10">
        <f>SUM(P1:P4)</f>
        <v>0</v>
      </c>
      <c r="P5" s="10"/>
    </row>
    <row r="6" spans="1:16">
      <c r="A6" s="8" t="s">
        <v>23</v>
      </c>
      <c r="B6" s="56"/>
      <c r="C6" s="56"/>
      <c r="D6" s="8" t="s">
        <v>24</v>
      </c>
      <c r="E6" s="9"/>
      <c r="F6" s="6"/>
      <c r="G6" s="6"/>
      <c r="H6" s="46"/>
      <c r="I6" s="46"/>
      <c r="J6" s="46"/>
    </row>
    <row r="7" spans="1:16">
      <c r="A7" s="6"/>
      <c r="B7" s="6"/>
      <c r="C7" s="6"/>
      <c r="D7" s="6"/>
      <c r="E7" s="6"/>
      <c r="F7" s="6"/>
      <c r="G7" s="6"/>
      <c r="H7" s="46"/>
      <c r="I7" s="46"/>
      <c r="J7" s="46"/>
    </row>
    <row r="8" spans="1:16" ht="15.5">
      <c r="A8" s="52" t="s">
        <v>25</v>
      </c>
      <c r="B8" s="52"/>
      <c r="C8" s="52"/>
      <c r="D8" s="52"/>
      <c r="E8" s="6"/>
      <c r="F8" s="6"/>
      <c r="G8" s="6"/>
      <c r="H8" s="46"/>
      <c r="I8" s="46"/>
      <c r="J8" s="46"/>
    </row>
    <row r="9" spans="1:16" ht="18.649999999999999" customHeight="1">
      <c r="A9" s="15" t="s">
        <v>26</v>
      </c>
      <c r="B9" s="15" t="s">
        <v>27</v>
      </c>
      <c r="C9" s="15" t="s">
        <v>28</v>
      </c>
      <c r="D9" s="55" t="s">
        <v>29</v>
      </c>
      <c r="E9" s="55"/>
      <c r="F9" s="55"/>
      <c r="G9" s="55"/>
      <c r="H9" s="44"/>
      <c r="I9" s="44"/>
      <c r="J9" s="44"/>
    </row>
    <row r="10" spans="1:16" ht="18.649999999999999" customHeight="1">
      <c r="A10" s="13" t="s">
        <v>30</v>
      </c>
      <c r="B10" s="31"/>
      <c r="C10" s="31"/>
      <c r="D10" s="55"/>
      <c r="E10" s="55"/>
      <c r="F10" s="55"/>
      <c r="G10" s="55"/>
      <c r="H10" s="44"/>
      <c r="I10" s="44"/>
      <c r="J10" s="44"/>
    </row>
    <row r="11" spans="1:16" ht="14.65" customHeight="1">
      <c r="A11" s="13" t="s">
        <v>31</v>
      </c>
      <c r="B11" s="31"/>
      <c r="C11" s="31"/>
      <c r="D11" s="34"/>
      <c r="E11" s="35"/>
      <c r="F11" s="35"/>
      <c r="G11" s="36"/>
      <c r="H11" s="44"/>
      <c r="I11" s="44"/>
      <c r="J11" s="44"/>
    </row>
    <row r="12" spans="1:16" ht="14.65" customHeight="1">
      <c r="A12" s="13" t="s">
        <v>32</v>
      </c>
      <c r="B12" s="31"/>
      <c r="C12" s="31"/>
      <c r="D12" s="37"/>
      <c r="E12" s="38"/>
      <c r="F12" s="38"/>
      <c r="G12" s="39"/>
      <c r="H12" s="45"/>
      <c r="I12" s="45"/>
      <c r="J12" s="45"/>
    </row>
    <row r="13" spans="1:16">
      <c r="A13" s="6"/>
      <c r="B13" s="6"/>
      <c r="C13" s="6"/>
      <c r="D13" s="6"/>
      <c r="E13" s="6"/>
      <c r="F13" s="6"/>
      <c r="G13" s="6"/>
      <c r="H13" s="46"/>
      <c r="I13" s="46"/>
      <c r="J13" s="46"/>
    </row>
    <row r="14" spans="1:16" ht="18.649999999999999" customHeight="1">
      <c r="A14" s="63" t="s">
        <v>33</v>
      </c>
      <c r="B14" s="63"/>
      <c r="C14" s="63"/>
      <c r="D14" s="63"/>
      <c r="E14" s="63"/>
      <c r="F14" s="63"/>
      <c r="G14" s="63"/>
      <c r="H14" s="47"/>
      <c r="I14" s="47"/>
      <c r="J14" s="47"/>
    </row>
    <row r="15" spans="1:16" ht="18.649999999999999" customHeight="1">
      <c r="A15" s="54" t="s">
        <v>34</v>
      </c>
      <c r="B15" s="54"/>
      <c r="C15" s="54"/>
      <c r="D15" s="54"/>
      <c r="E15" s="54"/>
      <c r="F15" s="54"/>
      <c r="G15" s="54"/>
      <c r="H15" s="44"/>
      <c r="I15" s="44"/>
      <c r="J15" s="44"/>
    </row>
    <row r="16" spans="1:16" ht="22.65" customHeight="1">
      <c r="A16" s="22" t="s">
        <v>35</v>
      </c>
      <c r="B16" s="22" t="s">
        <v>36</v>
      </c>
      <c r="C16" s="22" t="s">
        <v>37</v>
      </c>
      <c r="D16" s="22" t="s">
        <v>32</v>
      </c>
      <c r="E16" s="22" t="s">
        <v>38</v>
      </c>
      <c r="F16" s="16"/>
      <c r="G16" s="16"/>
      <c r="H16" s="46"/>
      <c r="I16" s="46"/>
      <c r="J16" s="46"/>
    </row>
    <row r="17" spans="1:10">
      <c r="A17" s="29"/>
      <c r="B17" s="30"/>
      <c r="C17" s="30"/>
      <c r="D17" s="30"/>
      <c r="E17" s="23" t="str">
        <f>IF(A17="","",SUM(B17:D17))</f>
        <v/>
      </c>
      <c r="F17" s="17"/>
      <c r="G17" s="18"/>
      <c r="H17" s="46"/>
      <c r="I17" s="46"/>
      <c r="J17" s="46"/>
    </row>
    <row r="18" spans="1:10">
      <c r="A18" s="29"/>
      <c r="B18" s="30"/>
      <c r="C18" s="30"/>
      <c r="D18" s="30"/>
      <c r="E18" s="23" t="str">
        <f>IF(A18="","",SUM(B18:D18))</f>
        <v/>
      </c>
      <c r="F18" s="17"/>
      <c r="G18" s="18"/>
      <c r="H18" s="46"/>
      <c r="I18" s="46"/>
      <c r="J18" s="46"/>
    </row>
    <row r="19" spans="1:10">
      <c r="A19" s="29"/>
      <c r="B19" s="30"/>
      <c r="C19" s="30"/>
      <c r="D19" s="30"/>
      <c r="E19" s="23" t="str">
        <f>IF(A19="","",SUM(B19:D19))</f>
        <v/>
      </c>
      <c r="F19" s="17"/>
      <c r="G19" s="18"/>
      <c r="H19" s="46"/>
      <c r="I19" s="46"/>
      <c r="J19" s="46"/>
    </row>
    <row r="20" spans="1:10">
      <c r="A20" s="29"/>
      <c r="B20" s="30"/>
      <c r="C20" s="30"/>
      <c r="D20" s="30"/>
      <c r="E20" s="23" t="str">
        <f>IF(A20="","",SUM(B20:D20))</f>
        <v/>
      </c>
      <c r="F20" s="17"/>
      <c r="G20" s="18"/>
      <c r="H20" s="46"/>
      <c r="I20" s="46"/>
      <c r="J20" s="46"/>
    </row>
    <row r="21" spans="1:10">
      <c r="A21" s="13" t="s">
        <v>39</v>
      </c>
      <c r="B21" s="24" t="str">
        <f>IF(COUNTA($A$17:$A$20)=0,"",SUM(B17:B20))</f>
        <v/>
      </c>
      <c r="C21" s="24" t="str">
        <f>IF(COUNTA($A$17:$A$20)=0,"",SUM(C17:C20))</f>
        <v/>
      </c>
      <c r="D21" s="24" t="str">
        <f>IF(COUNTA($A$17:$A$20)=0,"",SUM(D17:D20))</f>
        <v/>
      </c>
      <c r="E21" s="24" t="str">
        <f>IF(COUNTA($A$17:$A$20)=0,"",SUM(E17:E20))</f>
        <v/>
      </c>
      <c r="F21" s="19"/>
      <c r="G21" s="20"/>
      <c r="H21" s="46"/>
      <c r="I21" s="46"/>
      <c r="J21" s="46"/>
    </row>
    <row r="22" spans="1:10">
      <c r="A22" s="6"/>
      <c r="B22" s="6"/>
      <c r="C22" s="6"/>
      <c r="D22" s="6"/>
      <c r="E22" s="6"/>
      <c r="F22" s="6"/>
      <c r="G22" s="6"/>
      <c r="H22" s="46"/>
      <c r="I22" s="46"/>
      <c r="J22" s="46"/>
    </row>
    <row r="23" spans="1:10" ht="17.399999999999999" customHeight="1">
      <c r="A23" s="63" t="s">
        <v>40</v>
      </c>
      <c r="B23" s="63"/>
      <c r="C23" s="63"/>
      <c r="D23" s="63"/>
      <c r="E23" s="63"/>
      <c r="F23" s="63"/>
      <c r="G23" s="63"/>
      <c r="H23" s="47"/>
      <c r="I23" s="47"/>
      <c r="J23" s="47"/>
    </row>
    <row r="24" spans="1:10" ht="32" customHeight="1">
      <c r="A24" s="22" t="s">
        <v>35</v>
      </c>
      <c r="B24" s="22" t="s">
        <v>41</v>
      </c>
      <c r="C24" s="22" t="s">
        <v>42</v>
      </c>
      <c r="D24" s="22" t="s">
        <v>43</v>
      </c>
      <c r="E24" s="40"/>
      <c r="F24" s="59" t="s">
        <v>44</v>
      </c>
      <c r="G24" s="59"/>
      <c r="H24" s="46"/>
      <c r="I24" s="57"/>
      <c r="J24" s="57"/>
    </row>
    <row r="25" spans="1:10" ht="18" customHeight="1">
      <c r="A25" s="25" t="str">
        <f>IF(A17="","",A17)</f>
        <v/>
      </c>
      <c r="B25" s="26" t="str">
        <f>IF(A17="","",B17*$C$10+C17*$C$11+D17*$C$12)</f>
        <v/>
      </c>
      <c r="C25" s="26" t="str">
        <f>IF(OR(A17="",$L$2=0),"",$L$1*E17/$L$2)</f>
        <v/>
      </c>
      <c r="D25" s="26" t="str">
        <f>IF(A17="","",C25-B25)</f>
        <v/>
      </c>
      <c r="E25" s="41"/>
      <c r="F25" s="32" t="s">
        <v>45</v>
      </c>
      <c r="G25" s="26" t="str">
        <f>$L$1</f>
        <v/>
      </c>
      <c r="H25" s="46"/>
      <c r="I25" s="48"/>
      <c r="J25" s="49"/>
    </row>
    <row r="26" spans="1:10" ht="18" customHeight="1">
      <c r="A26" s="25" t="str">
        <f>IF(A18="","",A18)</f>
        <v/>
      </c>
      <c r="B26" s="26" t="str">
        <f>IF(A18="","",B18*$C$10+C18*$C$11+D18*$C$12)</f>
        <v/>
      </c>
      <c r="C26" s="26" t="str">
        <f>IF(OR(A18="",$L$2=0),"",$L$1*E18/$L$2)</f>
        <v/>
      </c>
      <c r="D26" s="26" t="str">
        <f>IF(A18="","",C26-B26)</f>
        <v/>
      </c>
      <c r="E26" s="41"/>
      <c r="F26" s="32" t="s">
        <v>41</v>
      </c>
      <c r="G26" s="26" t="str">
        <f>IF(B29="","",B29)</f>
        <v/>
      </c>
      <c r="H26" s="46"/>
      <c r="I26" s="48"/>
      <c r="J26" s="49"/>
    </row>
    <row r="27" spans="1:10" ht="18" customHeight="1">
      <c r="A27" s="25" t="str">
        <f>IF(A19="","",A19)</f>
        <v/>
      </c>
      <c r="B27" s="26" t="str">
        <f>IF(A19="","",B19*$C$10+C19*$C$11+D19*$C$12)</f>
        <v/>
      </c>
      <c r="C27" s="26" t="str">
        <f>IF(OR(A19="",$L$2=0),"",$L$1*E19/$L$2)</f>
        <v/>
      </c>
      <c r="D27" s="26" t="str">
        <f>IF(A19="","",C27-B27)</f>
        <v/>
      </c>
      <c r="E27" s="41"/>
      <c r="F27" s="32" t="s">
        <v>46</v>
      </c>
      <c r="G27" s="26" t="str">
        <f>IF(D29="","",D29)</f>
        <v/>
      </c>
      <c r="H27" s="46"/>
      <c r="I27" s="48"/>
      <c r="J27" s="49"/>
    </row>
    <row r="28" spans="1:10" ht="18" customHeight="1">
      <c r="A28" s="25" t="str">
        <f>IF(A20="","",A20)</f>
        <v/>
      </c>
      <c r="B28" s="26" t="str">
        <f>IF(A20="","",B20*$C$10+C20*$C$11+D20*$C$12)</f>
        <v/>
      </c>
      <c r="C28" s="26" t="str">
        <f>IF(OR(A20="",$L$2=0),"",$L$1*E20/$L$2)</f>
        <v/>
      </c>
      <c r="D28" s="26" t="str">
        <f>IF(A20="","",C28-B28)</f>
        <v/>
      </c>
      <c r="E28" s="41"/>
      <c r="F28" s="32" t="s">
        <v>47</v>
      </c>
      <c r="G28" s="26" t="str">
        <f>IF(OR($L$1="",COUNTA($C$10:$C$12)=0),"",IF(ABS(G26+G27-$L$1)&lt;0.01,"Looks good","Check your entries"))</f>
        <v/>
      </c>
      <c r="H28" s="46"/>
      <c r="I28" s="48"/>
      <c r="J28" s="44"/>
    </row>
    <row r="29" spans="1:10" ht="18" customHeight="1">
      <c r="A29" s="13" t="s">
        <v>39</v>
      </c>
      <c r="B29" s="27" t="str">
        <f>IF(COUNTA($A$17:$A$20)=0,"",SUM(B25:B28))</f>
        <v/>
      </c>
      <c r="C29" s="27" t="str">
        <f>IF(COUNTA($A$17:$A$20)=0,"",SUM(C25:C28))</f>
        <v/>
      </c>
      <c r="D29" s="27" t="str">
        <f>IF(COUNTA($A$17:$A$20)=0,"",SUM(D25:D28))</f>
        <v/>
      </c>
      <c r="E29" s="42"/>
      <c r="F29" s="11"/>
      <c r="G29" s="11"/>
      <c r="H29" s="46"/>
      <c r="I29" s="46"/>
      <c r="J29" s="46"/>
    </row>
    <row r="30" spans="1:10">
      <c r="A30" s="6"/>
      <c r="B30" s="6"/>
      <c r="C30" s="6"/>
      <c r="D30" s="6"/>
      <c r="E30" s="6"/>
      <c r="F30" s="6"/>
      <c r="G30" s="6"/>
      <c r="H30" s="46"/>
      <c r="I30" s="46"/>
      <c r="J30" s="46"/>
    </row>
    <row r="31" spans="1:10" ht="21.4" customHeight="1">
      <c r="A31" s="63" t="s">
        <v>48</v>
      </c>
      <c r="B31" s="63"/>
      <c r="C31" s="63"/>
      <c r="D31" s="63"/>
      <c r="E31" s="63"/>
      <c r="F31" s="63"/>
      <c r="G31" s="63"/>
      <c r="H31" s="47"/>
      <c r="I31" s="47"/>
      <c r="J31" s="47"/>
    </row>
    <row r="32" spans="1:10" ht="29.4" customHeight="1">
      <c r="A32" s="54" t="s">
        <v>49</v>
      </c>
      <c r="B32" s="54"/>
      <c r="C32" s="54"/>
      <c r="D32" s="54"/>
      <c r="E32" s="54"/>
      <c r="F32" s="54"/>
      <c r="G32" s="54"/>
      <c r="H32" s="45"/>
      <c r="I32" s="45"/>
      <c r="J32" s="45"/>
    </row>
    <row r="33" spans="1:10" ht="5.4" customHeight="1">
      <c r="A33" s="1"/>
      <c r="B33" s="1"/>
      <c r="C33" s="1"/>
      <c r="D33" s="1"/>
      <c r="E33" s="1"/>
      <c r="F33" s="1"/>
      <c r="G33" s="1"/>
      <c r="H33" s="45"/>
      <c r="I33" s="45"/>
      <c r="J33" s="45"/>
    </row>
    <row r="34" spans="1:10" ht="33.4" customHeight="1">
      <c r="A34" s="22" t="s">
        <v>35</v>
      </c>
      <c r="B34" s="22" t="s">
        <v>50</v>
      </c>
      <c r="C34" s="22" t="s">
        <v>51</v>
      </c>
      <c r="D34" s="22" t="s">
        <v>52</v>
      </c>
      <c r="E34" s="22" t="s">
        <v>53</v>
      </c>
      <c r="F34" s="22" t="s">
        <v>38</v>
      </c>
      <c r="G34" s="6"/>
      <c r="H34" s="46"/>
      <c r="I34" s="46"/>
      <c r="J34" s="46"/>
    </row>
    <row r="35" spans="1:10">
      <c r="A35" s="25" t="str">
        <f>IF(A17="","",A17)</f>
        <v/>
      </c>
      <c r="B35" s="30"/>
      <c r="C35" s="30"/>
      <c r="D35" s="30"/>
      <c r="E35" s="31"/>
      <c r="F35" s="23" t="str">
        <f>IF(A35="","",IF(B35="",B17,B35)+IF(C35="",C17,C35)+IF(D35="",D17,D35))</f>
        <v/>
      </c>
      <c r="G35" s="6"/>
      <c r="H35" s="46"/>
      <c r="I35" s="46"/>
      <c r="J35" s="46"/>
    </row>
    <row r="36" spans="1:10">
      <c r="A36" s="25" t="str">
        <f>IF(A18="","",A18)</f>
        <v/>
      </c>
      <c r="B36" s="30"/>
      <c r="C36" s="30"/>
      <c r="D36" s="30"/>
      <c r="E36" s="31"/>
      <c r="F36" s="23" t="str">
        <f>IF(A36="","",IF(B36="",B18,B36)+IF(C36="",C18,C36)+IF(D36="",D18,D36))</f>
        <v/>
      </c>
      <c r="G36" s="6"/>
      <c r="H36" s="46"/>
      <c r="I36" s="46"/>
      <c r="J36" s="46"/>
    </row>
    <row r="37" spans="1:10">
      <c r="A37" s="25" t="str">
        <f>IF(A19="","",A19)</f>
        <v/>
      </c>
      <c r="B37" s="30"/>
      <c r="C37" s="30"/>
      <c r="D37" s="30"/>
      <c r="E37" s="31"/>
      <c r="F37" s="23" t="str">
        <f>IF(A37="","",IF(B37="",B19,B37)+IF(C37="",C19,C37)+IF(D37="",D19,D37))</f>
        <v/>
      </c>
      <c r="G37" s="6"/>
      <c r="H37" s="46"/>
      <c r="I37" s="46"/>
      <c r="J37" s="46"/>
    </row>
    <row r="38" spans="1:10">
      <c r="A38" s="25" t="str">
        <f>IF(A20="","",A20)</f>
        <v/>
      </c>
      <c r="B38" s="30"/>
      <c r="C38" s="30"/>
      <c r="D38" s="30"/>
      <c r="E38" s="31"/>
      <c r="F38" s="23" t="str">
        <f>IF(A38="","",IF(B38="",B20,B38)+IF(C38="",C20,C38)+IF(D38="",D20,D38))</f>
        <v/>
      </c>
      <c r="G38" s="6"/>
      <c r="H38" s="46"/>
      <c r="I38" s="46"/>
      <c r="J38" s="46"/>
    </row>
    <row r="39" spans="1:10">
      <c r="A39" s="3" t="s">
        <v>39</v>
      </c>
      <c r="B39" s="24" t="str">
        <f>IF(COUNTA($A$17:$A$20)=0,"",SUM(M1:M4))</f>
        <v/>
      </c>
      <c r="C39" s="24" t="str">
        <f>IF(COUNTA($A$17:$A$20)=0,"",SUM(N1:N4))</f>
        <v/>
      </c>
      <c r="D39" s="24" t="str">
        <f>IF(COUNTA($A$17:$A$20)=0,"",SUM(O1:O4))</f>
        <v/>
      </c>
      <c r="E39" s="27" t="str">
        <f>IF(COUNTA($A$17:$A$20)=0,"",SUM(E35:E38))</f>
        <v/>
      </c>
      <c r="F39" s="24" t="str">
        <f>IF(COUNTA($A$17:$A$20)=0,"",SUM(F35:F38))</f>
        <v/>
      </c>
      <c r="G39" s="6"/>
      <c r="H39" s="46"/>
      <c r="I39" s="46"/>
      <c r="J39" s="46"/>
    </row>
    <row r="40" spans="1:10">
      <c r="A40" s="6"/>
      <c r="B40" s="6"/>
      <c r="C40" s="6"/>
      <c r="D40" s="6"/>
      <c r="E40" s="6"/>
      <c r="F40" s="6"/>
      <c r="G40" s="6"/>
      <c r="H40" s="46"/>
      <c r="I40" s="46"/>
      <c r="J40" s="46"/>
    </row>
    <row r="41" spans="1:10" ht="25.4" customHeight="1">
      <c r="A41" s="60" t="s">
        <v>54</v>
      </c>
      <c r="B41" s="60"/>
      <c r="C41" s="60"/>
      <c r="D41" s="60"/>
      <c r="E41" s="29"/>
      <c r="F41" s="55" t="s">
        <v>55</v>
      </c>
      <c r="G41" s="55"/>
      <c r="H41" s="44"/>
      <c r="I41" s="44"/>
      <c r="J41" s="44"/>
    </row>
    <row r="42" spans="1:10">
      <c r="A42" s="6"/>
      <c r="B42" s="6"/>
      <c r="C42" s="6"/>
      <c r="D42" s="6"/>
      <c r="E42" s="6"/>
      <c r="F42" s="6"/>
      <c r="G42" s="6"/>
      <c r="H42" s="46"/>
      <c r="I42" s="46"/>
      <c r="J42" s="46"/>
    </row>
    <row r="43" spans="1:10" ht="17.399999999999999" customHeight="1">
      <c r="A43" s="63" t="s">
        <v>56</v>
      </c>
      <c r="B43" s="63"/>
      <c r="C43" s="63"/>
      <c r="D43" s="63"/>
      <c r="E43" s="63"/>
      <c r="F43" s="63"/>
      <c r="G43" s="63"/>
      <c r="H43" s="47"/>
      <c r="I43" s="47"/>
      <c r="J43" s="47"/>
    </row>
    <row r="44" spans="1:10" ht="33.4" customHeight="1">
      <c r="A44" s="22" t="s">
        <v>35</v>
      </c>
      <c r="B44" s="22" t="s">
        <v>42</v>
      </c>
      <c r="C44" s="22" t="s">
        <v>57</v>
      </c>
      <c r="D44" s="22" t="s">
        <v>58</v>
      </c>
      <c r="E44" s="22" t="s">
        <v>59</v>
      </c>
      <c r="F44" s="22" t="s">
        <v>60</v>
      </c>
      <c r="G44" s="22" t="s">
        <v>61</v>
      </c>
      <c r="H44" s="46"/>
      <c r="I44" s="57"/>
      <c r="J44" s="57"/>
    </row>
    <row r="45" spans="1:10" ht="20" customHeight="1">
      <c r="A45" s="25" t="str">
        <f>IF(A17="","",A17)</f>
        <v/>
      </c>
      <c r="B45" s="26" t="str">
        <f>IF(OR(A45="",$M$5=0,$N$5=0),"",$N$5*F35/$M$5)</f>
        <v/>
      </c>
      <c r="C45" s="26" t="str">
        <f>IF(A45="","",P1)</f>
        <v/>
      </c>
      <c r="D45" s="26" t="str">
        <f>IF(A45="","",E35)</f>
        <v/>
      </c>
      <c r="E45" s="26" t="str">
        <f>IF(H45="","",MAX(H45,0))</f>
        <v/>
      </c>
      <c r="F45" s="26" t="str">
        <f>IF(H45="","",MAX(-H45,0))</f>
        <v/>
      </c>
      <c r="G45" s="28" t="str">
        <f>IF(A45="","",IF(E45&gt;0,IF(TRIM(A45)=TRIM($E$41),"Add "&amp;TEXT(E45,"$#,##0.00")&amp;" from Service Unit funds","Pay "&amp;TEXT(E45,"$#,##0.00")&amp;" to "&amp;$E$41),IF(F45&gt;0,IF(TRIM(A45)=TRIM($E$41),"Keep "&amp;TEXT(F45,"$#,##0.00")&amp;" of the registration money","Receive "&amp;TEXT(F45,"$#,##0.00")&amp;" from "&amp;$E$41),"No payment needed")))</f>
        <v/>
      </c>
      <c r="H45" s="46"/>
      <c r="I45" s="58"/>
      <c r="J45" s="58"/>
    </row>
    <row r="46" spans="1:10" ht="20" customHeight="1">
      <c r="A46" s="25" t="str">
        <f>IF(A18="","",A18)</f>
        <v/>
      </c>
      <c r="B46" s="26" t="str">
        <f>IF(OR(A46="",$M$5=0,$N$5=0),"",$N$5*F36/$M$5)</f>
        <v/>
      </c>
      <c r="C46" s="26" t="str">
        <f>IF(A46="","",P2)</f>
        <v/>
      </c>
      <c r="D46" s="26" t="str">
        <f>IF(A46="","",E36)</f>
        <v/>
      </c>
      <c r="E46" s="26" t="str">
        <f>IF(H46="","",MAX(H46,0))</f>
        <v/>
      </c>
      <c r="F46" s="26" t="str">
        <f>IF(H46="","",MAX(-H46,0))</f>
        <v/>
      </c>
      <c r="G46" s="28" t="str">
        <f>IF(A46="","",IF(E46&gt;0,IF(TRIM(A46)=TRIM($E$41),"Add "&amp;TEXT(E46,"$#,##0.00")&amp;" from Service Unit funds","Pay "&amp;TEXT(E46,"$#,##0.00")&amp;" to "&amp;$E$41),IF(F46&gt;0,IF(TRIM(A46)=TRIM($E$41),"Keep "&amp;TEXT(F46,"$#,##0.00")&amp;" of the registration money","Receive "&amp;TEXT(F46,"$#,##0.00")&amp;" from "&amp;$E$41),"No payment needed")))</f>
        <v/>
      </c>
      <c r="H46" s="46"/>
      <c r="I46" s="58"/>
      <c r="J46" s="58"/>
    </row>
    <row r="47" spans="1:10" ht="20" customHeight="1">
      <c r="A47" s="25" t="str">
        <f>IF(A19="","",A19)</f>
        <v/>
      </c>
      <c r="B47" s="26" t="str">
        <f>IF(OR(A47="",$M$5=0,$N$5=0),"",$N$5*F37/$M$5)</f>
        <v/>
      </c>
      <c r="C47" s="26" t="str">
        <f>IF(A47="","",P3)</f>
        <v/>
      </c>
      <c r="D47" s="26" t="str">
        <f>IF(A47="","",E37)</f>
        <v/>
      </c>
      <c r="E47" s="26" t="str">
        <f>IF(H47="","",MAX(H47,0))</f>
        <v/>
      </c>
      <c r="F47" s="26" t="str">
        <f>IF(H47="","",MAX(-H47,0))</f>
        <v/>
      </c>
      <c r="G47" s="28" t="str">
        <f>IF(A47="","",IF(E47&gt;0,IF(TRIM(A47)=TRIM($E$41),"Add "&amp;TEXT(E47,"$#,##0.00")&amp;" from Service Unit funds","Pay "&amp;TEXT(E47,"$#,##0.00")&amp;" to "&amp;$E$41),IF(F47&gt;0,IF(TRIM(A47)=TRIM($E$41),"Keep "&amp;TEXT(F47,"$#,##0.00")&amp;" of the registration money","Receive "&amp;TEXT(F47,"$#,##0.00")&amp;" from "&amp;$E$41),"No payment needed")))</f>
        <v/>
      </c>
      <c r="H47" s="46"/>
      <c r="I47" s="58"/>
      <c r="J47" s="58"/>
    </row>
    <row r="48" spans="1:10" ht="20" customHeight="1">
      <c r="A48" s="25" t="str">
        <f>IF(A20="","",A20)</f>
        <v/>
      </c>
      <c r="B48" s="26" t="str">
        <f>IF(OR(A48="",$M$5=0,$N$5=0),"",$N$5*F38/$M$5)</f>
        <v/>
      </c>
      <c r="C48" s="26" t="str">
        <f>IF(A48="","",P4)</f>
        <v/>
      </c>
      <c r="D48" s="26" t="str">
        <f>IF(A48="","",E38)</f>
        <v/>
      </c>
      <c r="E48" s="26" t="str">
        <f>IF(H48="","",MAX(H48,0))</f>
        <v/>
      </c>
      <c r="F48" s="26" t="str">
        <f>IF(H48="","",MAX(-H48,0))</f>
        <v/>
      </c>
      <c r="G48" s="28" t="str">
        <f>IF(A48="","",IF(E48&gt;0,IF(TRIM(A48)=TRIM($E$41),"Add "&amp;TEXT(E48,"$#,##0.00")&amp;" from Service Unit funds","Pay "&amp;TEXT(E48,"$#,##0.00")&amp;" to "&amp;$E$41),IF(F48&gt;0,IF(TRIM(A48)=TRIM($E$41),"Keep "&amp;TEXT(F48,"$#,##0.00")&amp;" of the registration money","Receive "&amp;TEXT(F48,"$#,##0.00")&amp;" from "&amp;$E$41),"No payment needed")))</f>
        <v/>
      </c>
      <c r="H48" s="46"/>
      <c r="I48" s="58"/>
      <c r="J48" s="58"/>
    </row>
    <row r="49" spans="1:10" ht="20" customHeight="1">
      <c r="A49" s="3" t="s">
        <v>39</v>
      </c>
      <c r="B49" s="27" t="str">
        <f>IF(COUNTA($A$17:$A$20)=0,"",SUM(B45:B48))</f>
        <v/>
      </c>
      <c r="C49" s="27" t="str">
        <f>IF(COUNTA($A$17:$A$20)=0,"",SUM(C45:C48))</f>
        <v/>
      </c>
      <c r="D49" s="27" t="str">
        <f>IF(COUNTA($A$17:$A$20)=0,"",SUM(D45:D48))</f>
        <v/>
      </c>
      <c r="E49" s="27" t="str">
        <f>IF(COUNTA($A$17:$A$20)=0,"",SUM(E45:E48))</f>
        <v/>
      </c>
      <c r="F49" s="27" t="str">
        <f>IF(COUNTA($A$17:$A$20)=0,"",SUM(F45:F48))</f>
        <v/>
      </c>
      <c r="G49" s="3"/>
      <c r="H49" s="46"/>
      <c r="I49" s="58"/>
      <c r="J49" s="58"/>
    </row>
    <row r="50" spans="1:10">
      <c r="H50" s="46"/>
      <c r="I50" s="46"/>
      <c r="J50" s="46"/>
    </row>
    <row r="51" spans="1:10" ht="22.65" customHeight="1">
      <c r="A51" s="33" t="s">
        <v>47</v>
      </c>
      <c r="B51" s="61" t="str">
        <f>IF(COUNTA($A$17:$A$20)&lt;2,"Enter at least two Service Units",IF($E$41="","Choose the Service Unit that received the registration money",IF(COUNT($E$35:$E$38)&lt;COUNTA($A$17:$A$20),"Enter what each Service Unit paid (enter 0 if none)",IF($N$5=0,"Enter the event expenses",IF(ABS(SUM($E$45:$E$48)-SUM($F$45:$F$48))&lt;0.01,"Looks good","Check your entries")))))</f>
        <v>Enter at least two Service Units</v>
      </c>
      <c r="C51" s="61"/>
      <c r="D51" s="61"/>
      <c r="E51" s="61"/>
      <c r="F51" s="61"/>
      <c r="G51" s="61"/>
      <c r="H51" s="46"/>
      <c r="I51" s="46"/>
      <c r="J51" s="46"/>
    </row>
    <row r="52" spans="1:10" ht="5.4" customHeight="1">
      <c r="H52" s="46"/>
      <c r="I52" s="46"/>
      <c r="J52" s="46"/>
    </row>
    <row r="53" spans="1:10" ht="5.4" customHeight="1">
      <c r="H53" s="46"/>
      <c r="I53" s="46"/>
      <c r="J53" s="46"/>
    </row>
    <row r="54" spans="1:10">
      <c r="H54" s="46"/>
      <c r="I54" s="46"/>
      <c r="J54" s="46"/>
    </row>
    <row r="55" spans="1:10">
      <c r="H55" s="46"/>
      <c r="I55" s="46"/>
      <c r="J55" s="46"/>
    </row>
    <row r="56" spans="1:10">
      <c r="H56" s="46"/>
      <c r="I56" s="46"/>
      <c r="J56" s="46"/>
    </row>
    <row r="57" spans="1:10">
      <c r="H57" s="46"/>
      <c r="I57" s="46"/>
      <c r="J57" s="46"/>
    </row>
    <row r="58" spans="1:10">
      <c r="H58" s="46"/>
      <c r="I58" s="46"/>
      <c r="J58" s="46"/>
    </row>
    <row r="59" spans="1:10">
      <c r="H59" s="46"/>
      <c r="I59" s="46"/>
      <c r="J59" s="46"/>
    </row>
    <row r="60" spans="1:10">
      <c r="H60" s="46"/>
      <c r="I60" s="46"/>
      <c r="J60" s="46"/>
    </row>
  </sheetData>
  <mergeCells count="20">
    <mergeCell ref="B51:G51"/>
    <mergeCell ref="A1:G1"/>
    <mergeCell ref="A2:G2"/>
    <mergeCell ref="A5:G5"/>
    <mergeCell ref="A14:G14"/>
    <mergeCell ref="A15:G15"/>
    <mergeCell ref="A23:G23"/>
    <mergeCell ref="A31:G31"/>
    <mergeCell ref="A32:G32"/>
    <mergeCell ref="A43:G43"/>
    <mergeCell ref="I47:J49"/>
    <mergeCell ref="D9:G10"/>
    <mergeCell ref="F24:G24"/>
    <mergeCell ref="A41:D41"/>
    <mergeCell ref="F41:G41"/>
    <mergeCell ref="B6:C6"/>
    <mergeCell ref="A8:D8"/>
    <mergeCell ref="I24:J24"/>
    <mergeCell ref="I44:J44"/>
    <mergeCell ref="I45:J46"/>
  </mergeCells>
  <conditionalFormatting sqref="I45:J47">
    <cfRule type="expression" dxfId="6" priority="2">
      <formula>$I$45="Balanced"</formula>
    </cfRule>
    <cfRule type="expression" dxfId="5" priority="3">
      <formula>AND($I$45&lt;&gt;"Balanced",$I$45&lt;&gt;"Enter at least two Service Units")</formula>
    </cfRule>
  </conditionalFormatting>
  <conditionalFormatting sqref="I45:J46">
    <cfRule type="expression" dxfId="4" priority="4">
      <formula>$I$45="Balanced"</formula>
    </cfRule>
  </conditionalFormatting>
  <conditionalFormatting sqref="J28">
    <cfRule type="expression" dxfId="3" priority="5">
      <formula>$J$28="Balanced"</formula>
    </cfRule>
  </conditionalFormatting>
  <conditionalFormatting sqref="G28">
    <cfRule type="expression" dxfId="2" priority="6">
      <formula>$G$28="Looks good"</formula>
    </cfRule>
    <cfRule type="expression" dxfId="1" priority="7">
      <formula>$G$28="Check your entries"</formula>
    </cfRule>
  </conditionalFormatting>
  <conditionalFormatting sqref="B51:G51">
    <cfRule type="expression" dxfId="0" priority="8">
      <formula>$B$51="Looks good"</formula>
    </cfRule>
  </conditionalFormatting>
  <dataValidations count="9">
    <dataValidation type="decimal" allowBlank="1" showErrorMessage="1" errorTitle="Enter a dollar amount" error="Enter 0 or a positive dollar amount." sqref="B10:B12" xr:uid="{00000000-0002-0000-0100-000000000000}">
      <formula1>0</formula1>
      <formula2>100000</formula2>
    </dataValidation>
    <dataValidation type="whole" allowBlank="1" showErrorMessage="1" errorTitle="Enter a whole number" error="Enter 0 or a whole number of people." sqref="B17:D20 B35:D38" xr:uid="{00000000-0002-0000-0100-000001000000}">
      <formula1>0</formula1>
      <formula2>1000</formula2>
    </dataValidation>
    <dataValidation type="decimal" allowBlank="1" showErrorMessage="1" errorTitle="Enter a dollar amount" error="Enter 0 or a positive dollar amount." sqref="E17:F20 E35:E38" xr:uid="{00000000-0002-0000-0100-000002000000}">
      <formula1>0</formula1>
      <formula2>1000000</formula2>
    </dataValidation>
    <dataValidation type="custom" allowBlank="1" showErrorMessage="1" errorTitle="Calculated automatically" error="This cell is calculated for you. Enter information only in blue cells." sqref="B51:G51 E17:E20 I45:J47 B49:F49 A45:H48 M1:P5 B39:F39 F35:F38 A35:A38 J25:J28 B29:G29 A25:G28 L1:L2 G17:G21 B21:E21" xr:uid="{00000000-0002-0000-0100-000003000000}">
      <formula1>FALSE</formula1>
    </dataValidation>
    <dataValidation type="custom" allowBlank="1" showErrorMessage="1" errorTitle="Check the subsidy" error="Youth registration fee subsidy must be between $0 and the full youth registration cost." sqref="E17:E20" xr:uid="{00000000-0002-0000-0100-000006000000}">
      <formula1>OR(E17="",AND(ISNUMBER(E17),E17&gt;=0,E17&lt;=$B$10))</formula1>
    </dataValidation>
    <dataValidation type="custom" allowBlank="1" showErrorMessage="1" errorTitle="Check the subsidy" error="Adult registration fee subsidy must be between $0 and the full adult registration cost." sqref="F17:F20" xr:uid="{00000000-0002-0000-0100-000007000000}">
      <formula1>OR(F17="",AND(ISNUMBER(F17),F17&gt;=0,F17&lt;=$B$11))</formula1>
    </dataValidation>
    <dataValidation type="list" allowBlank="1" showErrorMessage="1" errorTitle="Choose a listed Service Unit" error="Enter the participating Service Units above, then choose one from this dropdown." sqref="E41" xr:uid="{00000000-0002-0000-0100-000017000000}">
      <formula1>$A$17:$A$20</formula1>
    </dataValidation>
    <dataValidation type="custom" allowBlank="1" showErrorMessage="1" errorTitle="Check the registration fee" error="Enter a registration fee between $0 and the full cost per person." sqref="C10:C12" xr:uid="{00000000-0002-0000-0100-00001E000000}">
      <formula1>OR(C10="",AND(ISNUMBER(C10),C10&gt;=0,OR(B10="",C10&lt;=B10)))</formula1>
    </dataValidation>
    <dataValidation type="custom" allowBlank="1" showErrorMessage="1" errorTitle="Not an input cell" error="Enter information only in blue cells." sqref="F16:H29 D12:J12 D9:D12" xr:uid="{00000000-0002-0000-0100-000025000000}">
      <formula1>FALSE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Shared Event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Rohrer</dc:creator>
  <cp:lastModifiedBy>Amy Rohrer</cp:lastModifiedBy>
  <dcterms:created xsi:type="dcterms:W3CDTF">2026-08-13T14:40:25Z</dcterms:created>
  <dcterms:modified xsi:type="dcterms:W3CDTF">2026-08-13T14:40:25Z</dcterms:modified>
</cp:coreProperties>
</file>